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e_P\Desktop\"/>
    </mc:Choice>
  </mc:AlternateContent>
  <bookViews>
    <workbookView xWindow="0" yWindow="0" windowWidth="25890" windowHeight="115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Sheet1!$A$1:$H$46</definedName>
  </definedNames>
  <calcPr calcId="152511"/>
</workbook>
</file>

<file path=xl/calcChain.xml><?xml version="1.0" encoding="utf-8"?>
<calcChain xmlns="http://schemas.openxmlformats.org/spreadsheetml/2006/main">
  <c r="D38" i="1" l="1"/>
  <c r="D39" i="1"/>
  <c r="E39" i="1"/>
  <c r="F38" i="1"/>
  <c r="E38" i="1"/>
  <c r="F39" i="1"/>
  <c r="F37" i="1"/>
  <c r="E37" i="1" l="1"/>
  <c r="D37" i="1"/>
</calcChain>
</file>

<file path=xl/sharedStrings.xml><?xml version="1.0" encoding="utf-8"?>
<sst xmlns="http://schemas.openxmlformats.org/spreadsheetml/2006/main" count="212" uniqueCount="120">
  <si>
    <t>County</t>
  </si>
  <si>
    <t>Applicant Name</t>
  </si>
  <si>
    <t>Project Title</t>
  </si>
  <si>
    <t>Applicant Contribution</t>
  </si>
  <si>
    <t>YUMA</t>
  </si>
  <si>
    <t>YUMA 1</t>
  </si>
  <si>
    <t>MS HVAC and Boiler Replacement</t>
  </si>
  <si>
    <t>EL PASO</t>
  </si>
  <si>
    <t>PEYTON 23 JT</t>
  </si>
  <si>
    <t>CTEF Roof Replacement</t>
  </si>
  <si>
    <t>BACA</t>
  </si>
  <si>
    <t>WALSH RE-1</t>
  </si>
  <si>
    <t>ES and HS Safety and Security</t>
  </si>
  <si>
    <t>KIT CARSON</t>
  </si>
  <si>
    <t>BURLINGTON RE-6J</t>
  </si>
  <si>
    <t>District-Wide HVAC &amp; Electrical Renovation</t>
  </si>
  <si>
    <t>LOGAN</t>
  </si>
  <si>
    <t>BUFFALO RE-4J</t>
  </si>
  <si>
    <t>HS Water Mitigation</t>
  </si>
  <si>
    <t>LA PLATA</t>
  </si>
  <si>
    <t>DURANGO 9-R</t>
  </si>
  <si>
    <t>District-wide Entry Lock Replacement</t>
  </si>
  <si>
    <t>WELD</t>
  </si>
  <si>
    <t>FRONTIER ACADEMY</t>
  </si>
  <si>
    <t>ES Flood Mitigation</t>
  </si>
  <si>
    <t>CHAFFEE</t>
  </si>
  <si>
    <t>BUENA VISTA R-31</t>
  </si>
  <si>
    <t>BVHS/MS Renovation &amp; Replacement</t>
  </si>
  <si>
    <t>ROUTT</t>
  </si>
  <si>
    <t>STEAMBOAT SPRINGS RE-2</t>
  </si>
  <si>
    <t>ES, MS, HS Roofing Replacement</t>
  </si>
  <si>
    <t>LARIMER</t>
  </si>
  <si>
    <t>POUDRE R-1</t>
  </si>
  <si>
    <t>MS HS Dust Collection Systems</t>
  </si>
  <si>
    <t>LINCOLN</t>
  </si>
  <si>
    <t>LIMON RE-4J</t>
  </si>
  <si>
    <t>Gym Roof Replacement</t>
  </si>
  <si>
    <t>SOUTH ROUTT RE 3</t>
  </si>
  <si>
    <t>HS South Roof Replacement</t>
  </si>
  <si>
    <t>FREMONT</t>
  </si>
  <si>
    <t>CANON CITY RE-1</t>
  </si>
  <si>
    <t>WES Replacement</t>
  </si>
  <si>
    <t>PHILLIPS</t>
  </si>
  <si>
    <t>HAXTUN RE-2J</t>
  </si>
  <si>
    <t>K-12 Roof Replacement &amp; HVAC Renovations</t>
  </si>
  <si>
    <t>HINSDALE</t>
  </si>
  <si>
    <t xml:space="preserve">PK-12 Security Addition &amp; Renovations </t>
  </si>
  <si>
    <t>MESA</t>
  </si>
  <si>
    <t>MESA COUNTY VALLEY 51</t>
  </si>
  <si>
    <t>Orchard Mesa MS Replacement</t>
  </si>
  <si>
    <t>HARRISON 2</t>
  </si>
  <si>
    <t>ES Security Entrances</t>
  </si>
  <si>
    <t>BOULDER</t>
  </si>
  <si>
    <t>ST VRAIN VALLEY RE 1J</t>
  </si>
  <si>
    <t>Main Street School Renovation</t>
  </si>
  <si>
    <t>ATLAS PREPARATORY</t>
  </si>
  <si>
    <t>HS Roof Replacement</t>
  </si>
  <si>
    <t>CCMS Major Renovation &amp; Addition</t>
  </si>
  <si>
    <t>MONTROSE</t>
  </si>
  <si>
    <t>MONTROSE COUNTY RE-1J</t>
  </si>
  <si>
    <t>Multiple School Hazmat Abatement</t>
  </si>
  <si>
    <t>CHEYENNE</t>
  </si>
  <si>
    <t>New PK-12 School</t>
  </si>
  <si>
    <t>HAYDEN RE-1</t>
  </si>
  <si>
    <t>JrSr HS Replacement and ES Renovation</t>
  </si>
  <si>
    <t>ADAMS</t>
  </si>
  <si>
    <t>ADAMS COUNTY 14</t>
  </si>
  <si>
    <t>Alsup ES Replacement</t>
  </si>
  <si>
    <t>ADAMS 12 FIVE STAR SCHOOLS</t>
  </si>
  <si>
    <t>International School at Thornton Middle Roof Replacement</t>
  </si>
  <si>
    <t>PUEBLO 70</t>
  </si>
  <si>
    <t>SWALLOWS CHARTER ACADEMY</t>
  </si>
  <si>
    <t>Modular Replacement</t>
  </si>
  <si>
    <t>ALAMOSA</t>
  </si>
  <si>
    <t>ALAMOSA RE-11J</t>
  </si>
  <si>
    <t>AHS Security Upgrade</t>
  </si>
  <si>
    <t>THE VANGUARD SCHOOL</t>
  </si>
  <si>
    <t>ES &amp; HS Roof Replacement</t>
  </si>
  <si>
    <t>PROWERS</t>
  </si>
  <si>
    <t>HS &amp; HOPE Center Mechanical &amp; Security Upgrades</t>
  </si>
  <si>
    <t>ARCHULETA</t>
  </si>
  <si>
    <t>ARCHULETA COUNTY 50 JT</t>
  </si>
  <si>
    <t>HS Safety &amp; Security Upgrades</t>
  </si>
  <si>
    <t>OTERO</t>
  </si>
  <si>
    <t>PK-12 Addition and Remodel</t>
  </si>
  <si>
    <t>SUMMIT</t>
  </si>
  <si>
    <t>SUMMIT RE-1</t>
  </si>
  <si>
    <t>ES, MS, HS Roofing and HVAC Repairs</t>
  </si>
  <si>
    <t>CSI</t>
  </si>
  <si>
    <t>RICARDO FLORES MAGON ACADEMY</t>
  </si>
  <si>
    <t>New PK-8 School</t>
  </si>
  <si>
    <t>PK-12 Addition/Renovation</t>
  </si>
  <si>
    <t>ES, MS, HS Safety and Security Upgrades</t>
  </si>
  <si>
    <t>MAPLETON 1</t>
  </si>
  <si>
    <t>Global Intermediate Academy 4-8 School Replacement</t>
  </si>
  <si>
    <t>LAS ANIMAS</t>
  </si>
  <si>
    <t>Trinidad Middle School Renovation</t>
  </si>
  <si>
    <t>HS Partial Roof Replacement</t>
  </si>
  <si>
    <t>GLOBAL VILLAGE ACADEMY - NORTHGLENN</t>
  </si>
  <si>
    <t>K-8 School Replacement</t>
  </si>
  <si>
    <t>DW School Safety &amp; Security</t>
  </si>
  <si>
    <t>BEST Request Amount</t>
  </si>
  <si>
    <t>Total Request &amp; Matching Contribution</t>
  </si>
  <si>
    <t>Recommended for BEST Cash Grant</t>
  </si>
  <si>
    <t>Recommended for BEST Lease/Purchase</t>
  </si>
  <si>
    <t>-</t>
  </si>
  <si>
    <t>YES</t>
  </si>
  <si>
    <t>Total Recommended for Cash Grants</t>
  </si>
  <si>
    <t>Total Recommended for Lease/Purchase Grants</t>
  </si>
  <si>
    <t xml:space="preserve">Total Recommended for Cash and Lease/Purchase </t>
  </si>
  <si>
    <t>Backup</t>
  </si>
  <si>
    <t>WRAY RD-2</t>
  </si>
  <si>
    <t>LAMAR RE-2</t>
  </si>
  <si>
    <t>KIT CARSON R-1</t>
  </si>
  <si>
    <t>HINSDALE COUNTY RE 1</t>
  </si>
  <si>
    <t>Awarded projects that failed to secure matching funds (not funded)</t>
  </si>
  <si>
    <t>MANZANOLA 3J</t>
  </si>
  <si>
    <t>TRINIDAD 1</t>
  </si>
  <si>
    <t>YES (1st backup)</t>
  </si>
  <si>
    <t>Remaining Backup Projects in Prioritized Order (not funded)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</si>
</sst>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0" fillId="0" borderId="1" xfId="0" applyBorder="1"/>
    <xf numFmtId="44" fontId="0" fillId="0" borderId="1" xfId="1" applyFont="1" applyBorder="1"/>
    <xf numFmtId="0" fontId="0" fillId="0" borderId="6" xfId="0" applyBorder="1"/>
    <xf numFmtId="0" fontId="0" fillId="0" borderId="7" xfId="0" applyBorder="1"/>
    <xf numFmtId="44" fontId="0" fillId="0" borderId="7" xfId="1" applyFont="1" applyBorder="1"/>
    <xf numFmtId="0" fontId="0" fillId="0" borderId="9" xfId="0" applyBorder="1"/>
    <xf numFmtId="0" fontId="0" fillId="0" borderId="0" xfId="0" applyBorder="1"/>
    <xf numFmtId="44" fontId="3" fillId="0" borderId="1" xfId="1" applyFont="1" applyBorder="1"/>
    <xf numFmtId="1" fontId="4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/>
    <xf numFmtId="44" fontId="3" fillId="0" borderId="10" xfId="1" applyFont="1" applyBorder="1"/>
    <xf numFmtId="0" fontId="3" fillId="0" borderId="11" xfId="0" applyFont="1" applyFill="1" applyBorder="1"/>
    <xf numFmtId="44" fontId="3" fillId="0" borderId="2" xfId="1" applyFont="1" applyBorder="1"/>
    <xf numFmtId="44" fontId="3" fillId="0" borderId="12" xfId="1" applyFont="1" applyBorder="1"/>
    <xf numFmtId="0" fontId="2" fillId="3" borderId="0" xfId="0" applyFont="1" applyFill="1" applyBorder="1"/>
    <xf numFmtId="0" fontId="0" fillId="0" borderId="0" xfId="0" applyAlignment="1">
      <alignment horizontal="right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44" fontId="3" fillId="0" borderId="14" xfId="1" applyNumberFormat="1" applyFont="1" applyBorder="1"/>
    <xf numFmtId="44" fontId="3" fillId="0" borderId="15" xfId="1" applyNumberFormat="1" applyFont="1" applyBorder="1"/>
    <xf numFmtId="1" fontId="5" fillId="0" borderId="16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0" fillId="3" borderId="16" xfId="0" applyFill="1" applyBorder="1"/>
    <xf numFmtId="0" fontId="0" fillId="3" borderId="18" xfId="0" applyFill="1" applyBorder="1"/>
    <xf numFmtId="44" fontId="0" fillId="3" borderId="18" xfId="1" applyFont="1" applyFill="1" applyBorder="1"/>
    <xf numFmtId="1" fontId="4" fillId="0" borderId="18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" fontId="7" fillId="0" borderId="17" xfId="0" applyNumberFormat="1" applyFont="1" applyFill="1" applyBorder="1" applyAlignment="1">
      <alignment horizontal="center" vertical="center"/>
    </xf>
    <xf numFmtId="0" fontId="8" fillId="3" borderId="0" xfId="0" applyFont="1" applyFill="1" applyBorder="1"/>
    <xf numFmtId="0" fontId="9" fillId="0" borderId="0" xfId="0" applyFont="1"/>
    <xf numFmtId="44" fontId="9" fillId="0" borderId="0" xfId="0" applyNumberFormat="1" applyFont="1"/>
    <xf numFmtId="0" fontId="9" fillId="0" borderId="9" xfId="0" applyFont="1" applyBorder="1"/>
    <xf numFmtId="0" fontId="9" fillId="0" borderId="1" xfId="0" applyFont="1" applyBorder="1"/>
    <xf numFmtId="44" fontId="9" fillId="0" borderId="1" xfId="1" applyFont="1" applyBorder="1"/>
    <xf numFmtId="1" fontId="10" fillId="0" borderId="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9" fillId="3" borderId="9" xfId="0" applyFont="1" applyFill="1" applyBorder="1"/>
    <xf numFmtId="0" fontId="9" fillId="3" borderId="1" xfId="0" applyFont="1" applyFill="1" applyBorder="1"/>
    <xf numFmtId="44" fontId="9" fillId="3" borderId="1" xfId="1" applyFont="1" applyFill="1" applyBorder="1"/>
    <xf numFmtId="1" fontId="11" fillId="0" borderId="1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8" fillId="0" borderId="0" xfId="0" applyFont="1"/>
    <xf numFmtId="44" fontId="9" fillId="0" borderId="0" xfId="1" applyFont="1"/>
    <xf numFmtId="1" fontId="11" fillId="0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/>
    <xf numFmtId="0" fontId="9" fillId="3" borderId="2" xfId="0" applyFont="1" applyFill="1" applyBorder="1"/>
    <xf numFmtId="44" fontId="9" fillId="3" borderId="2" xfId="1" applyFont="1" applyFill="1" applyBorder="1"/>
    <xf numFmtId="1" fontId="11" fillId="0" borderId="2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8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showRowColHeaders="0" tabSelected="1" showRuler="0" view="pageLayout" zoomScaleNormal="100" workbookViewId="0">
      <selection activeCell="A2" sqref="A2"/>
    </sheetView>
  </sheetViews>
  <sheetFormatPr defaultRowHeight="14.5" x14ac:dyDescent="0.35"/>
  <cols>
    <col min="1" max="1" width="15.7265625" customWidth="1"/>
    <col min="2" max="2" width="41.453125" customWidth="1"/>
    <col min="3" max="3" width="56.54296875" customWidth="1"/>
    <col min="4" max="4" width="16.1796875" customWidth="1"/>
    <col min="5" max="5" width="16.7265625" customWidth="1"/>
    <col min="6" max="6" width="18.1796875" customWidth="1"/>
    <col min="7" max="8" width="14.7265625" customWidth="1"/>
  </cols>
  <sheetData>
    <row r="1" spans="1:8" ht="53.25" customHeight="1" thickBot="1" x14ac:dyDescent="0.4">
      <c r="A1" s="1" t="s">
        <v>0</v>
      </c>
      <c r="B1" s="2" t="s">
        <v>1</v>
      </c>
      <c r="C1" s="2" t="s">
        <v>2</v>
      </c>
      <c r="D1" s="2" t="s">
        <v>101</v>
      </c>
      <c r="E1" s="2" t="s">
        <v>3</v>
      </c>
      <c r="F1" s="3" t="s">
        <v>102</v>
      </c>
      <c r="G1" s="2" t="s">
        <v>103</v>
      </c>
      <c r="H1" s="3" t="s">
        <v>104</v>
      </c>
    </row>
    <row r="2" spans="1:8" x14ac:dyDescent="0.35">
      <c r="A2" s="6" t="s">
        <v>4</v>
      </c>
      <c r="B2" s="7" t="s">
        <v>5</v>
      </c>
      <c r="C2" s="7" t="s">
        <v>6</v>
      </c>
      <c r="D2" s="8">
        <v>304770.95</v>
      </c>
      <c r="E2" s="8">
        <v>249358.05</v>
      </c>
      <c r="F2" s="8">
        <v>554129</v>
      </c>
      <c r="G2" s="20" t="s">
        <v>106</v>
      </c>
      <c r="H2" s="21" t="s">
        <v>105</v>
      </c>
    </row>
    <row r="3" spans="1:8" x14ac:dyDescent="0.35">
      <c r="A3" s="9" t="s">
        <v>7</v>
      </c>
      <c r="B3" s="4" t="s">
        <v>8</v>
      </c>
      <c r="C3" s="4" t="s">
        <v>9</v>
      </c>
      <c r="D3" s="5">
        <v>205598.8</v>
      </c>
      <c r="E3" s="5">
        <v>168217.2</v>
      </c>
      <c r="F3" s="5">
        <v>373816</v>
      </c>
      <c r="G3" s="22" t="s">
        <v>106</v>
      </c>
      <c r="H3" s="23" t="s">
        <v>105</v>
      </c>
    </row>
    <row r="4" spans="1:8" x14ac:dyDescent="0.35">
      <c r="A4" s="9" t="s">
        <v>10</v>
      </c>
      <c r="B4" s="4" t="s">
        <v>11</v>
      </c>
      <c r="C4" s="4" t="s">
        <v>12</v>
      </c>
      <c r="D4" s="5">
        <v>279085.40000000002</v>
      </c>
      <c r="E4" s="5">
        <v>228342.6</v>
      </c>
      <c r="F4" s="5">
        <v>507428</v>
      </c>
      <c r="G4" s="22" t="s">
        <v>106</v>
      </c>
      <c r="H4" s="23" t="s">
        <v>105</v>
      </c>
    </row>
    <row r="5" spans="1:8" x14ac:dyDescent="0.35">
      <c r="A5" s="9" t="s">
        <v>13</v>
      </c>
      <c r="B5" s="4" t="s">
        <v>14</v>
      </c>
      <c r="C5" s="4" t="s">
        <v>15</v>
      </c>
      <c r="D5" s="5">
        <v>4756391.1900000004</v>
      </c>
      <c r="E5" s="5">
        <v>4217931.8099999996</v>
      </c>
      <c r="F5" s="5">
        <v>8974323</v>
      </c>
      <c r="G5" s="22" t="s">
        <v>106</v>
      </c>
      <c r="H5" s="23" t="s">
        <v>105</v>
      </c>
    </row>
    <row r="6" spans="1:8" x14ac:dyDescent="0.35">
      <c r="A6" s="9" t="s">
        <v>16</v>
      </c>
      <c r="B6" s="4" t="s">
        <v>17</v>
      </c>
      <c r="C6" s="4" t="s">
        <v>18</v>
      </c>
      <c r="D6" s="5">
        <v>369682.53</v>
      </c>
      <c r="E6" s="5">
        <v>30017.47</v>
      </c>
      <c r="F6" s="5">
        <v>399700</v>
      </c>
      <c r="G6" s="22" t="s">
        <v>106</v>
      </c>
      <c r="H6" s="23" t="s">
        <v>105</v>
      </c>
    </row>
    <row r="7" spans="1:8" x14ac:dyDescent="0.35">
      <c r="A7" s="9" t="s">
        <v>19</v>
      </c>
      <c r="B7" s="4" t="s">
        <v>20</v>
      </c>
      <c r="C7" s="4" t="s">
        <v>21</v>
      </c>
      <c r="D7" s="5">
        <v>82401.179999999993</v>
      </c>
      <c r="E7" s="5">
        <v>201740.82</v>
      </c>
      <c r="F7" s="5">
        <v>284142</v>
      </c>
      <c r="G7" s="22" t="s">
        <v>106</v>
      </c>
      <c r="H7" s="23" t="s">
        <v>105</v>
      </c>
    </row>
    <row r="8" spans="1:8" x14ac:dyDescent="0.35">
      <c r="A8" s="9" t="s">
        <v>22</v>
      </c>
      <c r="B8" s="4" t="s">
        <v>23</v>
      </c>
      <c r="C8" s="4" t="s">
        <v>24</v>
      </c>
      <c r="D8" s="5">
        <v>57232.98</v>
      </c>
      <c r="E8" s="5">
        <v>52830.44</v>
      </c>
      <c r="F8" s="5">
        <v>110063.42000000001</v>
      </c>
      <c r="G8" s="22" t="s">
        <v>106</v>
      </c>
      <c r="H8" s="23" t="s">
        <v>105</v>
      </c>
    </row>
    <row r="9" spans="1:8" x14ac:dyDescent="0.35">
      <c r="A9" s="9" t="s">
        <v>25</v>
      </c>
      <c r="B9" s="4" t="s">
        <v>26</v>
      </c>
      <c r="C9" s="4" t="s">
        <v>27</v>
      </c>
      <c r="D9" s="5">
        <v>21362125.68</v>
      </c>
      <c r="E9" s="5">
        <v>29500078.32</v>
      </c>
      <c r="F9" s="5">
        <v>50862204</v>
      </c>
      <c r="G9" s="22" t="s">
        <v>105</v>
      </c>
      <c r="H9" s="23" t="s">
        <v>106</v>
      </c>
    </row>
    <row r="10" spans="1:8" x14ac:dyDescent="0.35">
      <c r="A10" s="9" t="s">
        <v>28</v>
      </c>
      <c r="B10" s="4" t="s">
        <v>29</v>
      </c>
      <c r="C10" s="4" t="s">
        <v>30</v>
      </c>
      <c r="D10" s="5">
        <v>537491.34</v>
      </c>
      <c r="E10" s="5">
        <v>2448571.66</v>
      </c>
      <c r="F10" s="5">
        <v>2986063</v>
      </c>
      <c r="G10" s="22" t="s">
        <v>106</v>
      </c>
      <c r="H10" s="23" t="s">
        <v>105</v>
      </c>
    </row>
    <row r="11" spans="1:8" x14ac:dyDescent="0.35">
      <c r="A11" s="9" t="s">
        <v>31</v>
      </c>
      <c r="B11" s="4" t="s">
        <v>32</v>
      </c>
      <c r="C11" s="4" t="s">
        <v>33</v>
      </c>
      <c r="D11" s="5">
        <v>130885.12</v>
      </c>
      <c r="E11" s="5">
        <v>278130.88</v>
      </c>
      <c r="F11" s="5">
        <v>409016</v>
      </c>
      <c r="G11" s="22" t="s">
        <v>106</v>
      </c>
      <c r="H11" s="23" t="s">
        <v>105</v>
      </c>
    </row>
    <row r="12" spans="1:8" x14ac:dyDescent="0.35">
      <c r="A12" s="9" t="s">
        <v>34</v>
      </c>
      <c r="B12" s="4" t="s">
        <v>35</v>
      </c>
      <c r="C12" s="4" t="s">
        <v>36</v>
      </c>
      <c r="D12" s="5">
        <v>212774.16</v>
      </c>
      <c r="E12" s="5">
        <v>160513.84</v>
      </c>
      <c r="F12" s="5">
        <v>373288</v>
      </c>
      <c r="G12" s="22" t="s">
        <v>106</v>
      </c>
      <c r="H12" s="23" t="s">
        <v>105</v>
      </c>
    </row>
    <row r="13" spans="1:8" x14ac:dyDescent="0.35">
      <c r="A13" s="9" t="s">
        <v>28</v>
      </c>
      <c r="B13" s="4" t="s">
        <v>37</v>
      </c>
      <c r="C13" s="4" t="s">
        <v>38</v>
      </c>
      <c r="D13" s="5">
        <v>378289.98</v>
      </c>
      <c r="E13" s="5">
        <v>241857.52</v>
      </c>
      <c r="F13" s="5">
        <v>620147.5</v>
      </c>
      <c r="G13" s="22" t="s">
        <v>106</v>
      </c>
      <c r="H13" s="23" t="s">
        <v>105</v>
      </c>
    </row>
    <row r="14" spans="1:8" x14ac:dyDescent="0.35">
      <c r="A14" s="9" t="s">
        <v>39</v>
      </c>
      <c r="B14" s="4" t="s">
        <v>40</v>
      </c>
      <c r="C14" s="4" t="s">
        <v>41</v>
      </c>
      <c r="D14" s="5">
        <v>16433433.5626</v>
      </c>
      <c r="E14" s="5">
        <v>6199032.4374000002</v>
      </c>
      <c r="F14" s="5">
        <v>22632466</v>
      </c>
      <c r="G14" s="22" t="s">
        <v>105</v>
      </c>
      <c r="H14" s="23" t="s">
        <v>106</v>
      </c>
    </row>
    <row r="15" spans="1:8" x14ac:dyDescent="0.35">
      <c r="A15" s="9" t="s">
        <v>42</v>
      </c>
      <c r="B15" s="4" t="s">
        <v>43</v>
      </c>
      <c r="C15" s="4" t="s">
        <v>44</v>
      </c>
      <c r="D15" s="5">
        <v>2318972.04</v>
      </c>
      <c r="E15" s="5">
        <v>814773.96</v>
      </c>
      <c r="F15" s="5">
        <v>3133746</v>
      </c>
      <c r="G15" s="22" t="s">
        <v>106</v>
      </c>
      <c r="H15" s="23" t="s">
        <v>105</v>
      </c>
    </row>
    <row r="16" spans="1:8" x14ac:dyDescent="0.35">
      <c r="A16" s="9" t="s">
        <v>45</v>
      </c>
      <c r="B16" s="33" t="s">
        <v>114</v>
      </c>
      <c r="C16" s="4" t="s">
        <v>46</v>
      </c>
      <c r="D16" s="5">
        <v>9445933.6999999993</v>
      </c>
      <c r="E16" s="5">
        <v>4048257.3</v>
      </c>
      <c r="F16" s="5">
        <v>13494191</v>
      </c>
      <c r="G16" s="22" t="s">
        <v>106</v>
      </c>
      <c r="H16" s="23" t="s">
        <v>105</v>
      </c>
    </row>
    <row r="17" spans="1:8" x14ac:dyDescent="0.35">
      <c r="A17" s="9" t="s">
        <v>47</v>
      </c>
      <c r="B17" s="33" t="s">
        <v>48</v>
      </c>
      <c r="C17" s="4" t="s">
        <v>49</v>
      </c>
      <c r="D17" s="5">
        <v>13969263</v>
      </c>
      <c r="E17" s="5">
        <v>25942917</v>
      </c>
      <c r="F17" s="5">
        <v>39912180</v>
      </c>
      <c r="G17" s="22" t="s">
        <v>106</v>
      </c>
      <c r="H17" s="23" t="s">
        <v>105</v>
      </c>
    </row>
    <row r="18" spans="1:8" x14ac:dyDescent="0.35">
      <c r="A18" s="9" t="s">
        <v>7</v>
      </c>
      <c r="B18" s="33" t="s">
        <v>50</v>
      </c>
      <c r="C18" s="4" t="s">
        <v>51</v>
      </c>
      <c r="D18" s="5">
        <v>439318.32</v>
      </c>
      <c r="E18" s="5">
        <v>439318.32</v>
      </c>
      <c r="F18" s="5">
        <v>878636.64</v>
      </c>
      <c r="G18" s="22" t="s">
        <v>106</v>
      </c>
      <c r="H18" s="23" t="s">
        <v>105</v>
      </c>
    </row>
    <row r="19" spans="1:8" x14ac:dyDescent="0.35">
      <c r="A19" s="9" t="s">
        <v>52</v>
      </c>
      <c r="B19" s="33" t="s">
        <v>53</v>
      </c>
      <c r="C19" s="4" t="s">
        <v>54</v>
      </c>
      <c r="D19" s="5">
        <v>2246065.0099999998</v>
      </c>
      <c r="E19" s="5">
        <v>4999305.99</v>
      </c>
      <c r="F19" s="5">
        <v>7245371</v>
      </c>
      <c r="G19" s="22" t="s">
        <v>106</v>
      </c>
      <c r="H19" s="23" t="s">
        <v>105</v>
      </c>
    </row>
    <row r="20" spans="1:8" x14ac:dyDescent="0.35">
      <c r="A20" s="9" t="s">
        <v>7</v>
      </c>
      <c r="B20" s="33" t="s">
        <v>55</v>
      </c>
      <c r="C20" s="4" t="s">
        <v>56</v>
      </c>
      <c r="D20" s="5">
        <v>457104.42060000001</v>
      </c>
      <c r="E20" s="5">
        <v>331006.64939999999</v>
      </c>
      <c r="F20" s="5">
        <v>788111.07</v>
      </c>
      <c r="G20" s="22" t="s">
        <v>106</v>
      </c>
      <c r="H20" s="23" t="s">
        <v>105</v>
      </c>
    </row>
    <row r="21" spans="1:8" x14ac:dyDescent="0.35">
      <c r="A21" s="9" t="s">
        <v>39</v>
      </c>
      <c r="B21" s="33" t="s">
        <v>40</v>
      </c>
      <c r="C21" s="4" t="s">
        <v>57</v>
      </c>
      <c r="D21" s="5">
        <v>22795468.34</v>
      </c>
      <c r="E21" s="5">
        <v>9631839.6600000001</v>
      </c>
      <c r="F21" s="5">
        <v>32427308</v>
      </c>
      <c r="G21" s="22" t="s">
        <v>106</v>
      </c>
      <c r="H21" s="23" t="s">
        <v>105</v>
      </c>
    </row>
    <row r="22" spans="1:8" x14ac:dyDescent="0.35">
      <c r="A22" s="9" t="s">
        <v>58</v>
      </c>
      <c r="B22" s="33" t="s">
        <v>59</v>
      </c>
      <c r="C22" s="4" t="s">
        <v>60</v>
      </c>
      <c r="D22" s="5">
        <v>1113864.57</v>
      </c>
      <c r="E22" s="5">
        <v>1742198.43</v>
      </c>
      <c r="F22" s="5">
        <v>2856063</v>
      </c>
      <c r="G22" s="22" t="s">
        <v>106</v>
      </c>
      <c r="H22" s="23" t="s">
        <v>105</v>
      </c>
    </row>
    <row r="23" spans="1:8" x14ac:dyDescent="0.35">
      <c r="A23" s="9" t="s">
        <v>61</v>
      </c>
      <c r="B23" s="33" t="s">
        <v>113</v>
      </c>
      <c r="C23" s="4" t="s">
        <v>62</v>
      </c>
      <c r="D23" s="5">
        <v>24311578.59</v>
      </c>
      <c r="E23" s="5">
        <v>8048783.5999999996</v>
      </c>
      <c r="F23" s="5">
        <v>32360362.189999998</v>
      </c>
      <c r="G23" s="22" t="s">
        <v>105</v>
      </c>
      <c r="H23" s="23" t="s">
        <v>106</v>
      </c>
    </row>
    <row r="24" spans="1:8" x14ac:dyDescent="0.35">
      <c r="A24" s="9" t="s">
        <v>28</v>
      </c>
      <c r="B24" s="33" t="s">
        <v>63</v>
      </c>
      <c r="C24" s="4" t="s">
        <v>64</v>
      </c>
      <c r="D24" s="5">
        <v>38879497</v>
      </c>
      <c r="E24" s="5">
        <v>22296400</v>
      </c>
      <c r="F24" s="5">
        <v>61175897</v>
      </c>
      <c r="G24" s="22" t="s">
        <v>105</v>
      </c>
      <c r="H24" s="23" t="s">
        <v>106</v>
      </c>
    </row>
    <row r="25" spans="1:8" x14ac:dyDescent="0.35">
      <c r="A25" s="9" t="s">
        <v>65</v>
      </c>
      <c r="B25" s="33" t="s">
        <v>66</v>
      </c>
      <c r="C25" s="4" t="s">
        <v>67</v>
      </c>
      <c r="D25" s="5">
        <v>19650133.780000001</v>
      </c>
      <c r="E25" s="5">
        <v>14229407.220000001</v>
      </c>
      <c r="F25" s="5">
        <v>33879541</v>
      </c>
      <c r="G25" s="22" t="s">
        <v>105</v>
      </c>
      <c r="H25" s="23" t="s">
        <v>106</v>
      </c>
    </row>
    <row r="26" spans="1:8" x14ac:dyDescent="0.35">
      <c r="A26" s="9" t="s">
        <v>65</v>
      </c>
      <c r="B26" s="33" t="s">
        <v>68</v>
      </c>
      <c r="C26" s="4" t="s">
        <v>69</v>
      </c>
      <c r="D26" s="5">
        <v>585999.92000000004</v>
      </c>
      <c r="E26" s="5">
        <v>745818.08</v>
      </c>
      <c r="F26" s="5">
        <v>1331818</v>
      </c>
      <c r="G26" s="22" t="s">
        <v>106</v>
      </c>
      <c r="H26" s="23" t="s">
        <v>105</v>
      </c>
    </row>
    <row r="27" spans="1:8" x14ac:dyDescent="0.35">
      <c r="A27" s="9" t="s">
        <v>70</v>
      </c>
      <c r="B27" s="33" t="s">
        <v>71</v>
      </c>
      <c r="C27" s="4" t="s">
        <v>72</v>
      </c>
      <c r="D27" s="5">
        <v>19680496.149999999</v>
      </c>
      <c r="E27" s="5">
        <v>411894</v>
      </c>
      <c r="F27" s="5">
        <v>20092390.149999999</v>
      </c>
      <c r="G27" s="22" t="s">
        <v>105</v>
      </c>
      <c r="H27" s="23" t="s">
        <v>106</v>
      </c>
    </row>
    <row r="28" spans="1:8" x14ac:dyDescent="0.35">
      <c r="A28" s="9" t="s">
        <v>73</v>
      </c>
      <c r="B28" s="33" t="s">
        <v>74</v>
      </c>
      <c r="C28" s="4" t="s">
        <v>75</v>
      </c>
      <c r="D28" s="5">
        <v>1063673.9099999999</v>
      </c>
      <c r="E28" s="5">
        <v>523899.09</v>
      </c>
      <c r="F28" s="5">
        <v>1587573</v>
      </c>
      <c r="G28" s="22" t="s">
        <v>106</v>
      </c>
      <c r="H28" s="23" t="s">
        <v>105</v>
      </c>
    </row>
    <row r="29" spans="1:8" x14ac:dyDescent="0.35">
      <c r="A29" s="9" t="s">
        <v>7</v>
      </c>
      <c r="B29" s="33" t="s">
        <v>76</v>
      </c>
      <c r="C29" s="4" t="s">
        <v>77</v>
      </c>
      <c r="D29" s="5">
        <v>174284.9253</v>
      </c>
      <c r="E29" s="5">
        <v>196534.06469999999</v>
      </c>
      <c r="F29" s="5">
        <v>370818.99</v>
      </c>
      <c r="G29" s="22" t="s">
        <v>106</v>
      </c>
      <c r="H29" s="23" t="s">
        <v>105</v>
      </c>
    </row>
    <row r="30" spans="1:8" x14ac:dyDescent="0.35">
      <c r="A30" s="9" t="s">
        <v>78</v>
      </c>
      <c r="B30" s="33" t="s">
        <v>112</v>
      </c>
      <c r="C30" s="4" t="s">
        <v>79</v>
      </c>
      <c r="D30" s="5">
        <v>4429262.47</v>
      </c>
      <c r="E30" s="5">
        <v>3927836.53</v>
      </c>
      <c r="F30" s="5">
        <v>8357099</v>
      </c>
      <c r="G30" s="22" t="s">
        <v>106</v>
      </c>
      <c r="H30" s="23" t="s">
        <v>105</v>
      </c>
    </row>
    <row r="31" spans="1:8" x14ac:dyDescent="0.35">
      <c r="A31" s="9" t="s">
        <v>80</v>
      </c>
      <c r="B31" s="33" t="s">
        <v>81</v>
      </c>
      <c r="C31" s="4" t="s">
        <v>82</v>
      </c>
      <c r="D31" s="5">
        <v>199620.33</v>
      </c>
      <c r="E31" s="5">
        <v>312226.67</v>
      </c>
      <c r="F31" s="5">
        <v>511847</v>
      </c>
      <c r="G31" s="22" t="s">
        <v>106</v>
      </c>
      <c r="H31" s="23" t="s">
        <v>105</v>
      </c>
    </row>
    <row r="32" spans="1:8" x14ac:dyDescent="0.35">
      <c r="A32" s="9" t="s">
        <v>85</v>
      </c>
      <c r="B32" s="33" t="s">
        <v>86</v>
      </c>
      <c r="C32" s="4" t="s">
        <v>87</v>
      </c>
      <c r="D32" s="5">
        <v>1600127.82</v>
      </c>
      <c r="E32" s="5">
        <v>6400511.29</v>
      </c>
      <c r="F32" s="5">
        <v>8000639.1100000003</v>
      </c>
      <c r="G32" s="22" t="s">
        <v>106</v>
      </c>
      <c r="H32" s="23" t="s">
        <v>105</v>
      </c>
    </row>
    <row r="33" spans="1:8" x14ac:dyDescent="0.35">
      <c r="A33" s="9" t="s">
        <v>88</v>
      </c>
      <c r="B33" s="33" t="s">
        <v>89</v>
      </c>
      <c r="C33" s="4" t="s">
        <v>90</v>
      </c>
      <c r="D33" s="5">
        <v>15560678.9</v>
      </c>
      <c r="E33" s="5">
        <v>818983.1</v>
      </c>
      <c r="F33" s="5">
        <v>16379662</v>
      </c>
      <c r="G33" s="22" t="s">
        <v>106</v>
      </c>
      <c r="H33" s="23" t="s">
        <v>105</v>
      </c>
    </row>
    <row r="34" spans="1:8" x14ac:dyDescent="0.35">
      <c r="A34" s="9" t="s">
        <v>4</v>
      </c>
      <c r="B34" s="33" t="s">
        <v>111</v>
      </c>
      <c r="C34" s="4" t="s">
        <v>91</v>
      </c>
      <c r="D34" s="5">
        <v>18974060.460000001</v>
      </c>
      <c r="E34" s="5">
        <v>15524231.289999999</v>
      </c>
      <c r="F34" s="5">
        <v>34498291.75</v>
      </c>
      <c r="G34" s="22" t="s">
        <v>105</v>
      </c>
      <c r="H34" s="23" t="s">
        <v>106</v>
      </c>
    </row>
    <row r="35" spans="1:8" x14ac:dyDescent="0.35">
      <c r="A35" s="9" t="s">
        <v>85</v>
      </c>
      <c r="B35" s="33" t="s">
        <v>86</v>
      </c>
      <c r="C35" s="4" t="s">
        <v>92</v>
      </c>
      <c r="D35" s="5">
        <v>1232781.3899999999</v>
      </c>
      <c r="E35" s="5">
        <v>4931125.54</v>
      </c>
      <c r="F35" s="5">
        <v>6163906.9299999997</v>
      </c>
      <c r="G35" s="22" t="s">
        <v>106</v>
      </c>
      <c r="H35" s="23" t="s">
        <v>105</v>
      </c>
    </row>
    <row r="36" spans="1:8" ht="15" thickBot="1" x14ac:dyDescent="0.4">
      <c r="A36" s="29" t="s">
        <v>65</v>
      </c>
      <c r="B36" s="30" t="s">
        <v>93</v>
      </c>
      <c r="C36" s="30" t="s">
        <v>94</v>
      </c>
      <c r="D36" s="31">
        <v>10920379.77</v>
      </c>
      <c r="E36" s="31">
        <v>8238181.2300000004</v>
      </c>
      <c r="F36" s="31">
        <v>19158561</v>
      </c>
      <c r="G36" s="32"/>
      <c r="H36" s="34" t="s">
        <v>118</v>
      </c>
    </row>
    <row r="37" spans="1:8" ht="15" thickBot="1" x14ac:dyDescent="0.4">
      <c r="A37" s="10"/>
      <c r="B37" s="10"/>
      <c r="C37" s="24" t="s">
        <v>107</v>
      </c>
      <c r="D37" s="25">
        <f>SUM(D2:D8,D10,D11,D12,D13,D15,D16,D17,D18,D19,D20,D21,D22,D26,D28,D29,D30,D31,D32,D33,D35)</f>
        <v>84947022.695900008</v>
      </c>
      <c r="E37" s="25">
        <f>SUM(E2:E8,E10,E11,E12,E13,E15,E16,E17,E18,E19,E20,E21,E22,E26,E28,E29,E30,E31,E32,E33,E35)</f>
        <v>74084063.964100018</v>
      </c>
      <c r="F37" s="26">
        <f>SUM(F2:F8,F10,F11,F12,F13,F15,F16,F17,F18,F19,F20,F21,F22,F26,F28,F29,F30,F31,F32,F33,F35)</f>
        <v>159031086.66</v>
      </c>
      <c r="G37" s="27">
        <v>27</v>
      </c>
      <c r="H37" s="28">
        <v>8</v>
      </c>
    </row>
    <row r="38" spans="1:8" x14ac:dyDescent="0.35">
      <c r="A38" s="10"/>
      <c r="B38" s="10"/>
      <c r="C38" s="13" t="s">
        <v>108</v>
      </c>
      <c r="D38" s="11">
        <f>SUM(D9,D14,D23,D24,D25,D27,D34, D36)</f>
        <v>170211704.99260002</v>
      </c>
      <c r="E38" s="11">
        <f>SUM(E9,E14,E23,E24,E25,E27,E34, E36)</f>
        <v>104448008.09739999</v>
      </c>
      <c r="F38" s="14">
        <f>SUM(F9,F14,F23,F24,F25,F27,F34,F36)</f>
        <v>274659713.09000003</v>
      </c>
      <c r="G38" s="12"/>
      <c r="H38" s="12"/>
    </row>
    <row r="39" spans="1:8" ht="15" thickBot="1" x14ac:dyDescent="0.4">
      <c r="A39" s="10"/>
      <c r="B39" s="10"/>
      <c r="C39" s="15" t="s">
        <v>109</v>
      </c>
      <c r="D39" s="16">
        <f>SUM(D2:D36)</f>
        <v>255158727.68850002</v>
      </c>
      <c r="E39" s="16">
        <f>SUM(E2:E36)</f>
        <v>178532072.06149998</v>
      </c>
      <c r="F39" s="17">
        <f>SUM(F2:F36)</f>
        <v>433690799.75</v>
      </c>
      <c r="G39" s="12"/>
      <c r="H39" s="12"/>
    </row>
    <row r="40" spans="1:8" x14ac:dyDescent="0.35">
      <c r="A40" s="35" t="s">
        <v>115</v>
      </c>
      <c r="B40" s="36"/>
      <c r="C40" s="36"/>
      <c r="D40" s="37"/>
      <c r="E40" s="37"/>
      <c r="F40" s="37"/>
      <c r="G40" s="36"/>
      <c r="H40" s="36"/>
    </row>
    <row r="41" spans="1:8" x14ac:dyDescent="0.35">
      <c r="A41" s="38" t="s">
        <v>83</v>
      </c>
      <c r="B41" s="39" t="s">
        <v>116</v>
      </c>
      <c r="C41" s="39" t="s">
        <v>84</v>
      </c>
      <c r="D41" s="40">
        <v>30747768</v>
      </c>
      <c r="E41" s="40">
        <v>2018153</v>
      </c>
      <c r="F41" s="40">
        <v>32765921</v>
      </c>
      <c r="G41" s="41" t="s">
        <v>105</v>
      </c>
      <c r="H41" s="42" t="s">
        <v>106</v>
      </c>
    </row>
    <row r="42" spans="1:8" x14ac:dyDescent="0.35">
      <c r="A42" s="43" t="s">
        <v>95</v>
      </c>
      <c r="B42" s="44" t="s">
        <v>117</v>
      </c>
      <c r="C42" s="44" t="s">
        <v>96</v>
      </c>
      <c r="D42" s="45">
        <v>8439045.1199999992</v>
      </c>
      <c r="E42" s="45">
        <v>4746962.88</v>
      </c>
      <c r="F42" s="45">
        <v>13186008</v>
      </c>
      <c r="G42" s="46" t="s">
        <v>110</v>
      </c>
      <c r="H42" s="47" t="s">
        <v>110</v>
      </c>
    </row>
    <row r="43" spans="1:8" x14ac:dyDescent="0.35">
      <c r="A43" s="48" t="s">
        <v>119</v>
      </c>
      <c r="B43" s="36"/>
      <c r="C43" s="36"/>
      <c r="D43" s="49"/>
      <c r="E43" s="49"/>
      <c r="F43" s="49"/>
      <c r="G43" s="50"/>
      <c r="H43" s="50"/>
    </row>
    <row r="44" spans="1:8" x14ac:dyDescent="0.35">
      <c r="A44" s="43" t="s">
        <v>19</v>
      </c>
      <c r="B44" s="44" t="s">
        <v>20</v>
      </c>
      <c r="C44" s="44" t="s">
        <v>97</v>
      </c>
      <c r="D44" s="45">
        <v>200828.77</v>
      </c>
      <c r="E44" s="45">
        <v>491684.23</v>
      </c>
      <c r="F44" s="45">
        <v>692513</v>
      </c>
      <c r="G44" s="46" t="s">
        <v>110</v>
      </c>
      <c r="H44" s="47" t="s">
        <v>105</v>
      </c>
    </row>
    <row r="45" spans="1:8" x14ac:dyDescent="0.35">
      <c r="A45" s="43" t="s">
        <v>88</v>
      </c>
      <c r="B45" s="44" t="s">
        <v>98</v>
      </c>
      <c r="C45" s="44" t="s">
        <v>99</v>
      </c>
      <c r="D45" s="45">
        <v>18643060.699999999</v>
      </c>
      <c r="E45" s="45">
        <v>15253413.300000001</v>
      </c>
      <c r="F45" s="45">
        <v>33896474</v>
      </c>
      <c r="G45" s="46" t="s">
        <v>110</v>
      </c>
      <c r="H45" s="47" t="s">
        <v>110</v>
      </c>
    </row>
    <row r="46" spans="1:8" ht="15" thickBot="1" x14ac:dyDescent="0.4">
      <c r="A46" s="51" t="s">
        <v>65</v>
      </c>
      <c r="B46" s="52" t="s">
        <v>68</v>
      </c>
      <c r="C46" s="52" t="s">
        <v>100</v>
      </c>
      <c r="D46" s="53">
        <v>492122.07</v>
      </c>
      <c r="E46" s="53">
        <v>626337.18000000005</v>
      </c>
      <c r="F46" s="53">
        <v>1118459.25</v>
      </c>
      <c r="G46" s="54" t="s">
        <v>110</v>
      </c>
      <c r="H46" s="55" t="s">
        <v>105</v>
      </c>
    </row>
    <row r="47" spans="1:8" x14ac:dyDescent="0.35">
      <c r="A47" s="18"/>
      <c r="H47" s="19"/>
    </row>
  </sheetData>
  <conditionalFormatting sqref="G2:H35 G41:H41 G37:H39 G42:G46 H43">
    <cfRule type="cellIs" dxfId="17" priority="16" stopIfTrue="1" operator="equal">
      <formula>"Yes"</formula>
    </cfRule>
    <cfRule type="cellIs" dxfId="16" priority="17" stopIfTrue="1" operator="equal">
      <formula>"NA"</formula>
    </cfRule>
    <cfRule type="cellIs" dxfId="15" priority="18" stopIfTrue="1" operator="equal">
      <formula>"-"</formula>
    </cfRule>
  </conditionalFormatting>
  <conditionalFormatting sqref="H44 H46">
    <cfRule type="cellIs" dxfId="14" priority="19" stopIfTrue="1" operator="equal">
      <formula>"Yes"</formula>
    </cfRule>
    <cfRule type="cellIs" dxfId="13" priority="20" stopIfTrue="1" operator="equal">
      <formula>"NA"</formula>
    </cfRule>
    <cfRule type="cellIs" dxfId="12" priority="21" stopIfTrue="1" operator="equal">
      <formula>"-"</formula>
    </cfRule>
  </conditionalFormatting>
  <conditionalFormatting sqref="H45">
    <cfRule type="cellIs" dxfId="11" priority="7" stopIfTrue="1" operator="equal">
      <formula>"Yes"</formula>
    </cfRule>
    <cfRule type="cellIs" dxfId="10" priority="8" stopIfTrue="1" operator="equal">
      <formula>"NA"</formula>
    </cfRule>
    <cfRule type="cellIs" dxfId="9" priority="9" stopIfTrue="1" operator="equal">
      <formula>"-"</formula>
    </cfRule>
  </conditionalFormatting>
  <conditionalFormatting sqref="H42">
    <cfRule type="cellIs" dxfId="8" priority="10" stopIfTrue="1" operator="equal">
      <formula>"Yes"</formula>
    </cfRule>
    <cfRule type="cellIs" dxfId="7" priority="11" stopIfTrue="1" operator="equal">
      <formula>"NA"</formula>
    </cfRule>
    <cfRule type="cellIs" dxfId="6" priority="12" stopIfTrue="1" operator="equal">
      <formula>"-"</formula>
    </cfRule>
  </conditionalFormatting>
  <conditionalFormatting sqref="G36">
    <cfRule type="cellIs" dxfId="5" priority="4" stopIfTrue="1" operator="equal">
      <formula>"Yes"</formula>
    </cfRule>
    <cfRule type="cellIs" dxfId="4" priority="5" stopIfTrue="1" operator="equal">
      <formula>"NA"</formula>
    </cfRule>
    <cfRule type="cellIs" dxfId="3" priority="6" stopIfTrue="1" operator="equal">
      <formula>"-"</formula>
    </cfRule>
  </conditionalFormatting>
  <conditionalFormatting sqref="H36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63" fitToHeight="0" orientation="landscape" r:id="rId1"/>
  <headerFooter alignWithMargins="0">
    <oddHeader>&amp;C&amp;"-,Bold"BEST FY18-19 List of Awarded Projects</oddHeader>
    <oddFooter>&amp;LCDE-Capital Construction&amp;Rlast updated 11/7/2018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Nye, Priya</cp:lastModifiedBy>
  <cp:lastPrinted>2018-11-07T20:31:47Z</cp:lastPrinted>
  <dcterms:created xsi:type="dcterms:W3CDTF">2018-05-18T16:05:22Z</dcterms:created>
  <dcterms:modified xsi:type="dcterms:W3CDTF">2018-11-07T21:35:17Z</dcterms:modified>
</cp:coreProperties>
</file>